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dorn\OneDrive\Počítač\WEB Antropologia na dosah\"/>
    </mc:Choice>
  </mc:AlternateContent>
  <xr:revisionPtr revIDLastSave="0" documentId="13_ncr:1_{700698AF-6137-4464-A28D-B8F6C1F77D2C}" xr6:coauthVersionLast="47" xr6:coauthVersionMax="47" xr10:uidLastSave="{00000000-0000-0000-0000-000000000000}"/>
  <bookViews>
    <workbookView xWindow="-110" yWindow="-110" windowWidth="25820" windowHeight="15500" xr2:uid="{EA02FD5E-56FE-47C8-86CD-90CFC13E2D1A}"/>
  </bookViews>
  <sheets>
    <sheet name="tabulk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5" i="1" l="1"/>
  <c r="D23" i="1" s="1"/>
  <c r="C18" i="1"/>
  <c r="D18" i="1" s="1"/>
  <c r="C11" i="1"/>
  <c r="D7" i="1" s="1"/>
  <c r="D24" i="1" l="1"/>
  <c r="D13" i="1"/>
  <c r="E14" i="1" s="1"/>
  <c r="D17" i="1"/>
  <c r="D16" i="1"/>
  <c r="D21" i="1"/>
  <c r="D22" i="1"/>
  <c r="D15" i="1"/>
  <c r="D14" i="1"/>
  <c r="D20" i="1"/>
  <c r="D25" i="1"/>
  <c r="D2" i="1"/>
  <c r="D3" i="1"/>
  <c r="D11" i="1"/>
  <c r="D6" i="1"/>
  <c r="D10" i="1"/>
  <c r="D9" i="1"/>
  <c r="D5" i="1"/>
  <c r="D4" i="1"/>
  <c r="D8" i="1"/>
  <c r="E15" i="1" l="1"/>
  <c r="G13" i="1"/>
  <c r="F14" i="1"/>
  <c r="F15" i="1"/>
  <c r="F13" i="1"/>
  <c r="G14" i="1"/>
  <c r="E16" i="1"/>
  <c r="G15" i="1" s="1"/>
  <c r="F20" i="1"/>
  <c r="E21" i="1"/>
  <c r="E3" i="1"/>
  <c r="F3" i="1" s="1"/>
  <c r="F2" i="1"/>
  <c r="F16" i="1" l="1"/>
  <c r="G20" i="1"/>
  <c r="E22" i="1"/>
  <c r="E17" i="1"/>
  <c r="F21" i="1"/>
  <c r="G2" i="1"/>
  <c r="E4" i="1"/>
  <c r="G3" i="1" s="1"/>
  <c r="E23" i="1" l="1"/>
  <c r="G22" i="1" s="1"/>
  <c r="F22" i="1"/>
  <c r="G17" i="1"/>
  <c r="H17" i="1" s="1"/>
  <c r="I17" i="1" s="1"/>
  <c r="F17" i="1"/>
  <c r="E5" i="1"/>
  <c r="G4" i="1" s="1"/>
  <c r="F4" i="1"/>
  <c r="G21" i="1"/>
  <c r="G16" i="1"/>
  <c r="E6" i="1" l="1"/>
  <c r="G5" i="1" s="1"/>
  <c r="F5" i="1"/>
  <c r="H16" i="1"/>
  <c r="I16" i="1" s="1"/>
  <c r="H14" i="1"/>
  <c r="I14" i="1" s="1"/>
  <c r="H13" i="1"/>
  <c r="I13" i="1" s="1"/>
  <c r="H15" i="1"/>
  <c r="I15" i="1" s="1"/>
  <c r="F23" i="1"/>
  <c r="E24" i="1"/>
  <c r="G23" i="1" s="1"/>
  <c r="G24" i="1" l="1"/>
  <c r="H24" i="1" s="1"/>
  <c r="I24" i="1" s="1"/>
  <c r="F24" i="1"/>
  <c r="E7" i="1"/>
  <c r="G6" i="1" s="1"/>
  <c r="F6" i="1"/>
  <c r="H21" i="1" l="1"/>
  <c r="I21" i="1" s="1"/>
  <c r="H20" i="1"/>
  <c r="I20" i="1" s="1"/>
  <c r="H22" i="1"/>
  <c r="I22" i="1" s="1"/>
  <c r="E8" i="1"/>
  <c r="G7" i="1"/>
  <c r="F7" i="1"/>
  <c r="H23" i="1"/>
  <c r="I23" i="1" s="1"/>
  <c r="E9" i="1" l="1"/>
  <c r="G8" i="1" s="1"/>
  <c r="F8" i="1"/>
  <c r="E10" i="1" l="1"/>
  <c r="G9" i="1" s="1"/>
  <c r="F9" i="1"/>
  <c r="G10" i="1" l="1"/>
  <c r="H9" i="1" s="1"/>
  <c r="I9" i="1" s="1"/>
  <c r="F10" i="1"/>
  <c r="H8" i="1" l="1"/>
  <c r="I8" i="1" s="1"/>
  <c r="H4" i="1"/>
  <c r="I4" i="1" s="1"/>
  <c r="H10" i="1"/>
  <c r="I10" i="1" s="1"/>
  <c r="H3" i="1"/>
  <c r="I3" i="1" s="1"/>
  <c r="H2" i="1"/>
  <c r="I2" i="1" s="1"/>
  <c r="H5" i="1"/>
  <c r="I5" i="1" s="1"/>
  <c r="H7" i="1"/>
  <c r="I7" i="1" s="1"/>
  <c r="H6" i="1"/>
  <c r="I6" i="1" s="1"/>
</calcChain>
</file>

<file path=xl/sharedStrings.xml><?xml version="1.0" encoding="utf-8"?>
<sst xmlns="http://schemas.openxmlformats.org/spreadsheetml/2006/main" count="36" uniqueCount="24">
  <si>
    <t>Veková kategória</t>
  </si>
  <si>
    <t>a</t>
  </si>
  <si>
    <t>Dx</t>
  </si>
  <si>
    <t>dx</t>
  </si>
  <si>
    <t>lx</t>
  </si>
  <si>
    <t>qx</t>
  </si>
  <si>
    <t>Lx</t>
  </si>
  <si>
    <t>Tx</t>
  </si>
  <si>
    <t>ex</t>
  </si>
  <si>
    <t>0 - 4</t>
  </si>
  <si>
    <t>5 - 9</t>
  </si>
  <si>
    <t>10 - 14</t>
  </si>
  <si>
    <t>20 - 29</t>
  </si>
  <si>
    <t>15 - 19</t>
  </si>
  <si>
    <t>30 - 39</t>
  </si>
  <si>
    <t>40 - 49</t>
  </si>
  <si>
    <t>50 - 59</t>
  </si>
  <si>
    <t>60 - x</t>
  </si>
  <si>
    <t>Spolu</t>
  </si>
  <si>
    <t>Muži</t>
  </si>
  <si>
    <t>Ženy</t>
  </si>
  <si>
    <t>Dx - doplnte počty jedincov v jednotlivých vekových kategóriach</t>
  </si>
  <si>
    <t>VZOR</t>
  </si>
  <si>
    <t>Legenda: D(x) – počet jedincov v danej vekovej skupine, d(x) – frekvencia jedincov v danej vekovej skupine
(%), l(x) – frekvencia jedincov, ktorí sa z celkového počtu dožili danej vekovej skupiny (%), q(x) –
pravdepodobnosť úmrtia v danej vekovej skupine (%), L(x) – frekvencia žijúcich v určitom časovom intervale
(%), T(x) – celkový počet rokov, ktoré pravdepodobne ešte prežijú všetky osoby v danej vekovej skupine
dohromady, e(x) –nádej dožitia (stredná dĺžka života).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</si>
</sst>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/>
        <bgColor indexed="64"/>
      </patternFill>
    </fill>
  </fills>
  <borders count="24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45">
    <xf numFmtId="0" fontId="0" fillId="0" borderId="0" xfId="0"/>
    <xf numFmtId="49" fontId="0" fillId="0" borderId="0" xfId="0" applyNumberFormat="1"/>
    <xf numFmtId="164" fontId="0" fillId="0" borderId="2" xfId="0" applyNumberFormat="1" applyBorder="1"/>
    <xf numFmtId="164" fontId="0" fillId="0" borderId="4" xfId="0" applyNumberFormat="1" applyBorder="1"/>
    <xf numFmtId="0" fontId="0" fillId="0" borderId="5" xfId="0" applyBorder="1"/>
    <xf numFmtId="0" fontId="0" fillId="0" borderId="6" xfId="0" applyBorder="1"/>
    <xf numFmtId="164" fontId="0" fillId="0" borderId="7" xfId="0" applyNumberFormat="1" applyBorder="1"/>
    <xf numFmtId="164" fontId="0" fillId="0" borderId="8" xfId="0" applyNumberFormat="1" applyBorder="1"/>
    <xf numFmtId="164" fontId="0" fillId="0" borderId="9" xfId="0" applyNumberFormat="1" applyBorder="1"/>
    <xf numFmtId="164" fontId="0" fillId="0" borderId="10" xfId="0" applyNumberFormat="1" applyBorder="1"/>
    <xf numFmtId="164" fontId="0" fillId="0" borderId="19" xfId="0" applyNumberFormat="1" applyBorder="1"/>
    <xf numFmtId="164" fontId="0" fillId="0" borderId="20" xfId="0" applyNumberFormat="1" applyBorder="1"/>
    <xf numFmtId="164" fontId="0" fillId="0" borderId="22" xfId="0" applyNumberFormat="1" applyBorder="1"/>
    <xf numFmtId="1" fontId="0" fillId="0" borderId="1" xfId="0" applyNumberFormat="1" applyBorder="1"/>
    <xf numFmtId="1" fontId="0" fillId="0" borderId="17" xfId="0" applyNumberFormat="1" applyBorder="1"/>
    <xf numFmtId="0" fontId="1" fillId="0" borderId="16" xfId="0" applyFont="1" applyBorder="1"/>
    <xf numFmtId="0" fontId="1" fillId="0" borderId="14" xfId="0" applyFont="1" applyBorder="1"/>
    <xf numFmtId="0" fontId="1" fillId="0" borderId="15" xfId="0" applyFont="1" applyBorder="1"/>
    <xf numFmtId="164" fontId="1" fillId="0" borderId="21" xfId="0" applyNumberFormat="1" applyFont="1" applyBorder="1"/>
    <xf numFmtId="1" fontId="1" fillId="0" borderId="18" xfId="0" applyNumberFormat="1" applyFont="1" applyBorder="1"/>
    <xf numFmtId="164" fontId="1" fillId="0" borderId="7" xfId="0" applyNumberFormat="1" applyFont="1" applyBorder="1"/>
    <xf numFmtId="164" fontId="1" fillId="0" borderId="8" xfId="0" applyNumberFormat="1" applyFont="1" applyBorder="1"/>
    <xf numFmtId="49" fontId="1" fillId="0" borderId="21" xfId="0" applyNumberFormat="1" applyFont="1" applyBorder="1"/>
    <xf numFmtId="1" fontId="1" fillId="0" borderId="23" xfId="0" applyNumberFormat="1" applyFont="1" applyBorder="1"/>
    <xf numFmtId="164" fontId="1" fillId="0" borderId="5" xfId="0" applyNumberFormat="1" applyFont="1" applyBorder="1"/>
    <xf numFmtId="49" fontId="1" fillId="0" borderId="3" xfId="0" applyNumberFormat="1" applyFont="1" applyBorder="1" applyAlignment="1">
      <alignment wrapText="1"/>
    </xf>
    <xf numFmtId="1" fontId="0" fillId="2" borderId="9" xfId="0" applyNumberFormat="1" applyFill="1" applyBorder="1"/>
    <xf numFmtId="1" fontId="0" fillId="2" borderId="2" xfId="0" applyNumberFormat="1" applyFill="1" applyBorder="1"/>
    <xf numFmtId="1" fontId="1" fillId="2" borderId="7" xfId="0" applyNumberFormat="1" applyFont="1" applyFill="1" applyBorder="1"/>
    <xf numFmtId="1" fontId="0" fillId="3" borderId="9" xfId="0" applyNumberFormat="1" applyFill="1" applyBorder="1"/>
    <xf numFmtId="1" fontId="0" fillId="3" borderId="2" xfId="0" applyNumberFormat="1" applyFill="1" applyBorder="1"/>
    <xf numFmtId="1" fontId="1" fillId="3" borderId="7" xfId="0" applyNumberFormat="1" applyFont="1" applyFill="1" applyBorder="1"/>
    <xf numFmtId="1" fontId="0" fillId="4" borderId="9" xfId="0" applyNumberFormat="1" applyFill="1" applyBorder="1"/>
    <xf numFmtId="1" fontId="0" fillId="4" borderId="2" xfId="0" applyNumberFormat="1" applyFill="1" applyBorder="1"/>
    <xf numFmtId="1" fontId="1" fillId="4" borderId="5" xfId="0" applyNumberFormat="1" applyFont="1" applyFill="1" applyBorder="1"/>
    <xf numFmtId="164" fontId="1" fillId="3" borderId="11" xfId="0" applyNumberFormat="1" applyFont="1" applyFill="1" applyBorder="1" applyAlignment="1">
      <alignment horizontal="center"/>
    </xf>
    <xf numFmtId="164" fontId="1" fillId="3" borderId="12" xfId="0" applyNumberFormat="1" applyFont="1" applyFill="1" applyBorder="1" applyAlignment="1">
      <alignment horizontal="center"/>
    </xf>
    <xf numFmtId="164" fontId="1" fillId="3" borderId="13" xfId="0" applyNumberFormat="1" applyFont="1" applyFill="1" applyBorder="1" applyAlignment="1">
      <alignment horizontal="center"/>
    </xf>
    <xf numFmtId="164" fontId="1" fillId="4" borderId="11" xfId="0" applyNumberFormat="1" applyFont="1" applyFill="1" applyBorder="1" applyAlignment="1">
      <alignment horizontal="center"/>
    </xf>
    <xf numFmtId="164" fontId="1" fillId="4" borderId="12" xfId="0" applyNumberFormat="1" applyFont="1" applyFill="1" applyBorder="1" applyAlignment="1">
      <alignment horizontal="center"/>
    </xf>
    <xf numFmtId="164" fontId="1" fillId="4" borderId="13" xfId="0" applyNumberFormat="1" applyFont="1" applyFill="1" applyBorder="1" applyAlignment="1">
      <alignment horizontal="center"/>
    </xf>
    <xf numFmtId="0" fontId="3" fillId="5" borderId="0" xfId="0" applyFont="1" applyFill="1" applyAlignment="1">
      <alignment horizontal="center"/>
    </xf>
    <xf numFmtId="0" fontId="4" fillId="5" borderId="0" xfId="0" applyFont="1" applyFill="1" applyAlignment="1">
      <alignment horizont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</cellXfs>
  <cellStyles count="2">
    <cellStyle name="Normálna" xfId="0" builtinId="0"/>
    <cellStyle name="normální_bbb-zacov-kostol" xfId="1" xr:uid="{B5E33F8B-3105-498E-8B87-7682DCBD4DB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k-SK"/>
              <a:t>Dĺžka dožitia (ex)</a:t>
            </a:r>
            <a:r>
              <a:rPr lang="sk-SK" baseline="0"/>
              <a:t> </a:t>
            </a:r>
            <a:endParaRPr lang="sk-SK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title>
    <c:autoTitleDeleted val="0"/>
    <c:plotArea>
      <c:layout>
        <c:manualLayout>
          <c:layoutTarget val="inner"/>
          <c:xMode val="edge"/>
          <c:yMode val="edge"/>
          <c:x val="0.150943532595288"/>
          <c:y val="0.17171296296296296"/>
          <c:w val="0.82381256167509564"/>
          <c:h val="0.72088764946048411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tabulka!$A$2:$A$10</c:f>
              <c:strCache>
                <c:ptCount val="9"/>
                <c:pt idx="0">
                  <c:v>0 - 4</c:v>
                </c:pt>
                <c:pt idx="1">
                  <c:v>5 - 9</c:v>
                </c:pt>
                <c:pt idx="2">
                  <c:v>10 - 14</c:v>
                </c:pt>
                <c:pt idx="3">
                  <c:v>15 - 19</c:v>
                </c:pt>
                <c:pt idx="4">
                  <c:v>20 - 29</c:v>
                </c:pt>
                <c:pt idx="5">
                  <c:v>30 - 39</c:v>
                </c:pt>
                <c:pt idx="6">
                  <c:v>40 - 49</c:v>
                </c:pt>
                <c:pt idx="7">
                  <c:v>50 - 59</c:v>
                </c:pt>
                <c:pt idx="8">
                  <c:v>60 - x</c:v>
                </c:pt>
              </c:strCache>
            </c:strRef>
          </c:cat>
          <c:val>
            <c:numRef>
              <c:f>tabulka!$I$2:$I$10</c:f>
              <c:numCache>
                <c:formatCode>0.0</c:formatCode>
                <c:ptCount val="9"/>
                <c:pt idx="0">
                  <c:v>26.649484536082479</c:v>
                </c:pt>
                <c:pt idx="1">
                  <c:v>25.386904761904763</c:v>
                </c:pt>
                <c:pt idx="2">
                  <c:v>23.133333333333329</c:v>
                </c:pt>
                <c:pt idx="3">
                  <c:v>19.927536231884059</c:v>
                </c:pt>
                <c:pt idx="4">
                  <c:v>17.213114754098363</c:v>
                </c:pt>
                <c:pt idx="5">
                  <c:v>12.325581395348838</c:v>
                </c:pt>
                <c:pt idx="6">
                  <c:v>9.3181818181818201</c:v>
                </c:pt>
                <c:pt idx="7">
                  <c:v>6.875</c:v>
                </c:pt>
                <c:pt idx="8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48-469A-A51A-1F50CC3871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27306175"/>
        <c:axId val="1827306655"/>
      </c:lineChart>
      <c:catAx>
        <c:axId val="18273061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1827306655"/>
        <c:crosses val="autoZero"/>
        <c:auto val="1"/>
        <c:lblAlgn val="ctr"/>
        <c:lblOffset val="100"/>
        <c:noMultiLvlLbl val="0"/>
      </c:catAx>
      <c:valAx>
        <c:axId val="18273066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182730617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15874</xdr:colOff>
      <xdr:row>7</xdr:row>
      <xdr:rowOff>66675</xdr:rowOff>
    </xdr:from>
    <xdr:to>
      <xdr:col>20</xdr:col>
      <xdr:colOff>146050</xdr:colOff>
      <xdr:row>22</xdr:row>
      <xdr:rowOff>22225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5B897F2C-DF7C-726B-1691-41EE5EAC77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0.02907</cdr:x>
      <cdr:y>0.43171</cdr:y>
    </cdr:from>
    <cdr:to>
      <cdr:x>0.1127</cdr:x>
      <cdr:y>0.60301</cdr:y>
    </cdr:to>
    <cdr:sp macro="" textlink="">
      <cdr:nvSpPr>
        <cdr:cNvPr id="2" name="BlokTextu 1">
          <a:extLst xmlns:a="http://schemas.openxmlformats.org/drawingml/2006/main">
            <a:ext uri="{FF2B5EF4-FFF2-40B4-BE49-F238E27FC236}">
              <a16:creationId xmlns:a16="http://schemas.microsoft.com/office/drawing/2014/main" id="{32BDFC49-4789-70B0-ACE9-5DA2D9CFD42E}"/>
            </a:ext>
          </a:extLst>
        </cdr:cNvPr>
        <cdr:cNvSpPr txBox="1"/>
      </cdr:nvSpPr>
      <cdr:spPr>
        <a:xfrm xmlns:a="http://schemas.openxmlformats.org/drawingml/2006/main">
          <a:off x="180976" y="1184275"/>
          <a:ext cx="520700" cy="4699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sk-SK" sz="1100" kern="1200"/>
            <a:t>ex</a:t>
          </a:r>
        </a:p>
      </cdr:txBody>
    </cdr:sp>
  </cdr:relSizeAnchor>
</c:userShapes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3E1743-455F-4854-BA57-51579C9D98D5}">
  <dimension ref="A1:Q32"/>
  <sheetViews>
    <sheetView tabSelected="1" workbookViewId="0">
      <selection activeCell="O25" sqref="O25"/>
    </sheetView>
  </sheetViews>
  <sheetFormatPr defaultRowHeight="14.5" x14ac:dyDescent="0.35"/>
  <cols>
    <col min="1" max="1" width="8.90625" style="1"/>
    <col min="6" max="6" width="8.90625" customWidth="1"/>
  </cols>
  <sheetData>
    <row r="1" spans="1:17" ht="30" customHeight="1" thickBot="1" x14ac:dyDescent="0.4">
      <c r="A1" s="25" t="s">
        <v>0</v>
      </c>
      <c r="B1" s="15" t="s">
        <v>1</v>
      </c>
      <c r="C1" s="16" t="s">
        <v>2</v>
      </c>
      <c r="D1" s="16" t="s">
        <v>3</v>
      </c>
      <c r="E1" s="16" t="s">
        <v>4</v>
      </c>
      <c r="F1" s="16" t="s">
        <v>5</v>
      </c>
      <c r="G1" s="16" t="s">
        <v>6</v>
      </c>
      <c r="H1" s="16" t="s">
        <v>7</v>
      </c>
      <c r="I1" s="17" t="s">
        <v>8</v>
      </c>
    </row>
    <row r="2" spans="1:17" ht="15.5" x14ac:dyDescent="0.35">
      <c r="A2" s="10" t="s">
        <v>9</v>
      </c>
      <c r="B2" s="13">
        <v>5</v>
      </c>
      <c r="C2" s="26">
        <v>13</v>
      </c>
      <c r="D2" s="8">
        <f>C2/$C$11*100</f>
        <v>13.402061855670103</v>
      </c>
      <c r="E2" s="8">
        <v>100</v>
      </c>
      <c r="F2" s="8">
        <f>D2/E2*100</f>
        <v>13.402061855670103</v>
      </c>
      <c r="G2" s="8">
        <f>B2*(E2+E3)/2</f>
        <v>466.49484536082474</v>
      </c>
      <c r="H2" s="8">
        <f>SUM(G2:G10)</f>
        <v>2664.9484536082477</v>
      </c>
      <c r="I2" s="9">
        <f>H2/E2</f>
        <v>26.649484536082479</v>
      </c>
      <c r="K2" s="41" t="s">
        <v>21</v>
      </c>
      <c r="L2" s="41"/>
      <c r="M2" s="41"/>
      <c r="N2" s="41"/>
      <c r="O2" s="41"/>
      <c r="P2" s="41"/>
      <c r="Q2" s="41"/>
    </row>
    <row r="3" spans="1:17" x14ac:dyDescent="0.35">
      <c r="A3" s="11" t="s">
        <v>10</v>
      </c>
      <c r="B3" s="14">
        <v>5</v>
      </c>
      <c r="C3" s="27">
        <v>9</v>
      </c>
      <c r="D3" s="2">
        <f t="shared" ref="D3:D11" si="0">C3/$C$11*100</f>
        <v>9.2783505154639183</v>
      </c>
      <c r="E3" s="2">
        <f>E2-D2</f>
        <v>86.597938144329902</v>
      </c>
      <c r="F3" s="2">
        <f t="shared" ref="F3:F10" si="1">D3/E3*100</f>
        <v>10.714285714285715</v>
      </c>
      <c r="G3" s="2">
        <f t="shared" ref="G3:G10" si="2">B3*(E3+E4)/2</f>
        <v>409.79381443298973</v>
      </c>
      <c r="H3" s="2">
        <f>SUM(G3:G10)</f>
        <v>2198.4536082474228</v>
      </c>
      <c r="I3" s="3">
        <f t="shared" ref="I3:I10" si="3">H3/E3</f>
        <v>25.386904761904763</v>
      </c>
    </row>
    <row r="4" spans="1:17" x14ac:dyDescent="0.35">
      <c r="A4" s="11" t="s">
        <v>11</v>
      </c>
      <c r="B4" s="14">
        <v>5</v>
      </c>
      <c r="C4" s="27">
        <v>6</v>
      </c>
      <c r="D4" s="2">
        <f t="shared" si="0"/>
        <v>6.1855670103092786</v>
      </c>
      <c r="E4" s="2">
        <f t="shared" ref="E4:E10" si="4">E3-D3</f>
        <v>77.319587628865989</v>
      </c>
      <c r="F4" s="2">
        <f t="shared" si="1"/>
        <v>7.9999999999999991</v>
      </c>
      <c r="G4" s="2">
        <f t="shared" si="2"/>
        <v>371.13402061855675</v>
      </c>
      <c r="H4" s="2">
        <f>SUM(G4:G10)</f>
        <v>1788.659793814433</v>
      </c>
      <c r="I4" s="3">
        <f t="shared" si="3"/>
        <v>23.133333333333329</v>
      </c>
    </row>
    <row r="5" spans="1:17" x14ac:dyDescent="0.35">
      <c r="A5" s="11" t="s">
        <v>13</v>
      </c>
      <c r="B5" s="14">
        <v>5</v>
      </c>
      <c r="C5" s="27">
        <v>8</v>
      </c>
      <c r="D5" s="2">
        <f t="shared" si="0"/>
        <v>8.2474226804123703</v>
      </c>
      <c r="E5" s="2">
        <f t="shared" si="4"/>
        <v>71.134020618556704</v>
      </c>
      <c r="F5" s="2">
        <f t="shared" si="1"/>
        <v>11.594202898550723</v>
      </c>
      <c r="G5" s="2">
        <f t="shared" si="2"/>
        <v>335.05154639175259</v>
      </c>
      <c r="H5" s="2">
        <f>SUM(G5:G10)</f>
        <v>1417.5257731958764</v>
      </c>
      <c r="I5" s="3">
        <f t="shared" si="3"/>
        <v>19.927536231884059</v>
      </c>
    </row>
    <row r="6" spans="1:17" x14ac:dyDescent="0.35">
      <c r="A6" s="11" t="s">
        <v>12</v>
      </c>
      <c r="B6" s="14">
        <v>10</v>
      </c>
      <c r="C6" s="27">
        <v>18</v>
      </c>
      <c r="D6" s="2">
        <f t="shared" si="0"/>
        <v>18.556701030927837</v>
      </c>
      <c r="E6" s="2">
        <f t="shared" si="4"/>
        <v>62.886597938144334</v>
      </c>
      <c r="F6" s="2">
        <f t="shared" si="1"/>
        <v>29.508196721311474</v>
      </c>
      <c r="G6" s="2">
        <f t="shared" si="2"/>
        <v>536.08247422680415</v>
      </c>
      <c r="H6" s="2">
        <f>SUM(G6:G10)</f>
        <v>1082.4742268041239</v>
      </c>
      <c r="I6" s="3">
        <f t="shared" si="3"/>
        <v>17.213114754098363</v>
      </c>
    </row>
    <row r="7" spans="1:17" ht="18.5" x14ac:dyDescent="0.45">
      <c r="A7" s="11" t="s">
        <v>14</v>
      </c>
      <c r="B7" s="14">
        <v>10</v>
      </c>
      <c r="C7" s="27">
        <v>21</v>
      </c>
      <c r="D7" s="2">
        <f t="shared" si="0"/>
        <v>21.649484536082475</v>
      </c>
      <c r="E7" s="2">
        <f t="shared" si="4"/>
        <v>44.329896907216494</v>
      </c>
      <c r="F7" s="2">
        <f t="shared" si="1"/>
        <v>48.837209302325583</v>
      </c>
      <c r="G7" s="2">
        <f t="shared" si="2"/>
        <v>335.05154639175259</v>
      </c>
      <c r="H7" s="2">
        <f>SUM(G7:G10)</f>
        <v>546.39175257731961</v>
      </c>
      <c r="I7" s="3">
        <f t="shared" si="3"/>
        <v>12.325581395348838</v>
      </c>
      <c r="K7" s="42" t="s">
        <v>22</v>
      </c>
      <c r="L7" s="42"/>
      <c r="M7" s="42"/>
      <c r="N7" s="42"/>
      <c r="O7" s="42"/>
      <c r="P7" s="42"/>
      <c r="Q7" s="42"/>
    </row>
    <row r="8" spans="1:17" x14ac:dyDescent="0.35">
      <c r="A8" s="11" t="s">
        <v>15</v>
      </c>
      <c r="B8" s="14">
        <v>10</v>
      </c>
      <c r="C8" s="27">
        <v>14</v>
      </c>
      <c r="D8" s="2">
        <f t="shared" si="0"/>
        <v>14.432989690721648</v>
      </c>
      <c r="E8" s="2">
        <f t="shared" si="4"/>
        <v>22.680412371134018</v>
      </c>
      <c r="F8" s="2">
        <f t="shared" si="1"/>
        <v>63.636363636363633</v>
      </c>
      <c r="G8" s="2">
        <f t="shared" si="2"/>
        <v>154.63917525773195</v>
      </c>
      <c r="H8" s="2">
        <f>SUM(G8:G10)</f>
        <v>211.34020618556701</v>
      </c>
      <c r="I8" s="3">
        <f t="shared" si="3"/>
        <v>9.3181818181818201</v>
      </c>
    </row>
    <row r="9" spans="1:17" x14ac:dyDescent="0.35">
      <c r="A9" s="11" t="s">
        <v>16</v>
      </c>
      <c r="B9" s="14">
        <v>10</v>
      </c>
      <c r="C9" s="27">
        <v>5</v>
      </c>
      <c r="D9" s="2">
        <f t="shared" si="0"/>
        <v>5.1546391752577314</v>
      </c>
      <c r="E9" s="2">
        <f t="shared" si="4"/>
        <v>8.2474226804123703</v>
      </c>
      <c r="F9" s="2">
        <f t="shared" si="1"/>
        <v>62.5</v>
      </c>
      <c r="G9" s="2">
        <f t="shared" si="2"/>
        <v>56.701030927835049</v>
      </c>
      <c r="H9" s="2">
        <f>SUM(G9:G10)</f>
        <v>56.701030927835049</v>
      </c>
      <c r="I9" s="3">
        <f t="shared" si="3"/>
        <v>6.875</v>
      </c>
    </row>
    <row r="10" spans="1:17" x14ac:dyDescent="0.35">
      <c r="A10" s="11" t="s">
        <v>17</v>
      </c>
      <c r="B10" s="14"/>
      <c r="C10" s="27">
        <v>3</v>
      </c>
      <c r="D10" s="2">
        <f t="shared" si="0"/>
        <v>3.0927835051546393</v>
      </c>
      <c r="E10" s="2">
        <f t="shared" si="4"/>
        <v>3.0927835051546388</v>
      </c>
      <c r="F10" s="2">
        <f t="shared" si="1"/>
        <v>100.00000000000003</v>
      </c>
      <c r="G10" s="2">
        <f t="shared" si="2"/>
        <v>0</v>
      </c>
      <c r="H10" s="2">
        <f>SUM(G10:G10)</f>
        <v>0</v>
      </c>
      <c r="I10" s="3">
        <f t="shared" si="3"/>
        <v>0</v>
      </c>
    </row>
    <row r="11" spans="1:17" ht="15" thickBot="1" x14ac:dyDescent="0.4">
      <c r="A11" s="18" t="s">
        <v>18</v>
      </c>
      <c r="B11" s="19"/>
      <c r="C11" s="28">
        <f>SUM(C2:C10)</f>
        <v>97</v>
      </c>
      <c r="D11" s="20">
        <f t="shared" si="0"/>
        <v>100</v>
      </c>
      <c r="E11" s="6"/>
      <c r="F11" s="6"/>
      <c r="G11" s="6"/>
      <c r="H11" s="6"/>
      <c r="I11" s="7"/>
    </row>
    <row r="12" spans="1:17" ht="15" thickBot="1" x14ac:dyDescent="0.4">
      <c r="A12" s="35" t="s">
        <v>19</v>
      </c>
      <c r="B12" s="36"/>
      <c r="C12" s="36"/>
      <c r="D12" s="36"/>
      <c r="E12" s="36"/>
      <c r="F12" s="36"/>
      <c r="G12" s="36"/>
      <c r="H12" s="36"/>
      <c r="I12" s="37"/>
    </row>
    <row r="13" spans="1:17" x14ac:dyDescent="0.35">
      <c r="A13" s="12" t="s">
        <v>12</v>
      </c>
      <c r="B13" s="13">
        <v>10</v>
      </c>
      <c r="C13" s="29">
        <v>8</v>
      </c>
      <c r="D13" s="8">
        <f>C13/$C$18*100</f>
        <v>28.571428571428569</v>
      </c>
      <c r="E13" s="8">
        <v>100</v>
      </c>
      <c r="F13" s="8">
        <f>D13/E13*100</f>
        <v>28.571428571428569</v>
      </c>
      <c r="G13" s="8">
        <f>B13*(E13+E14)/2</f>
        <v>857.14285714285722</v>
      </c>
      <c r="H13" s="8">
        <f>SUM(G13:G17)</f>
        <v>1696.4285714285716</v>
      </c>
      <c r="I13" s="9">
        <f>H13/E13</f>
        <v>16.964285714285715</v>
      </c>
    </row>
    <row r="14" spans="1:17" x14ac:dyDescent="0.35">
      <c r="A14" s="11" t="s">
        <v>14</v>
      </c>
      <c r="B14" s="14">
        <v>10</v>
      </c>
      <c r="C14" s="30">
        <v>10</v>
      </c>
      <c r="D14" s="2">
        <f t="shared" ref="D14:D18" si="5">C14/$C$18*100</f>
        <v>35.714285714285715</v>
      </c>
      <c r="E14" s="2">
        <f>E13-D13</f>
        <v>71.428571428571431</v>
      </c>
      <c r="F14" s="2">
        <f t="shared" ref="F14:F17" si="6">D14/E14*100</f>
        <v>50</v>
      </c>
      <c r="G14" s="2">
        <f t="shared" ref="G14:G17" si="7">B14*(E14+E15)/2</f>
        <v>535.71428571428567</v>
      </c>
      <c r="H14" s="2">
        <f>SUM(G14:G18)</f>
        <v>839.28571428571433</v>
      </c>
      <c r="I14" s="3">
        <f t="shared" ref="I14:I17" si="8">H14/E14</f>
        <v>11.75</v>
      </c>
    </row>
    <row r="15" spans="1:17" x14ac:dyDescent="0.35">
      <c r="A15" s="11" t="s">
        <v>15</v>
      </c>
      <c r="B15" s="14">
        <v>10</v>
      </c>
      <c r="C15" s="30">
        <v>7</v>
      </c>
      <c r="D15" s="2">
        <f t="shared" si="5"/>
        <v>25</v>
      </c>
      <c r="E15" s="2">
        <f t="shared" ref="E15:E17" si="9">E14-D14</f>
        <v>35.714285714285715</v>
      </c>
      <c r="F15" s="2">
        <f t="shared" si="6"/>
        <v>70</v>
      </c>
      <c r="G15" s="2">
        <f t="shared" si="7"/>
        <v>232.14285714285717</v>
      </c>
      <c r="H15" s="2">
        <f>SUM(G15:G18)</f>
        <v>303.57142857142861</v>
      </c>
      <c r="I15" s="3">
        <f t="shared" si="8"/>
        <v>8.5000000000000018</v>
      </c>
    </row>
    <row r="16" spans="1:17" x14ac:dyDescent="0.35">
      <c r="A16" s="11" t="s">
        <v>16</v>
      </c>
      <c r="B16" s="14">
        <v>10</v>
      </c>
      <c r="C16" s="30">
        <v>2</v>
      </c>
      <c r="D16" s="2">
        <f t="shared" si="5"/>
        <v>7.1428571428571423</v>
      </c>
      <c r="E16" s="2">
        <f t="shared" si="9"/>
        <v>10.714285714285715</v>
      </c>
      <c r="F16" s="2">
        <f t="shared" si="6"/>
        <v>66.666666666666657</v>
      </c>
      <c r="G16" s="2">
        <f t="shared" si="7"/>
        <v>71.428571428571445</v>
      </c>
      <c r="H16" s="2">
        <f>SUM(G16:G18)</f>
        <v>71.428571428571445</v>
      </c>
      <c r="I16" s="3">
        <f t="shared" si="8"/>
        <v>6.6666666666666679</v>
      </c>
    </row>
    <row r="17" spans="1:12" x14ac:dyDescent="0.35">
      <c r="A17" s="11" t="s">
        <v>17</v>
      </c>
      <c r="B17" s="14"/>
      <c r="C17" s="30">
        <v>1</v>
      </c>
      <c r="D17" s="2">
        <f t="shared" si="5"/>
        <v>3.5714285714285712</v>
      </c>
      <c r="E17" s="2">
        <f t="shared" si="9"/>
        <v>3.571428571428573</v>
      </c>
      <c r="F17" s="2">
        <f t="shared" si="6"/>
        <v>99.999999999999957</v>
      </c>
      <c r="G17" s="2">
        <f t="shared" si="7"/>
        <v>0</v>
      </c>
      <c r="H17" s="2">
        <f>SUM(G17:G18)</f>
        <v>0</v>
      </c>
      <c r="I17" s="3">
        <f t="shared" si="8"/>
        <v>0</v>
      </c>
    </row>
    <row r="18" spans="1:12" ht="15" thickBot="1" x14ac:dyDescent="0.4">
      <c r="A18" s="18" t="s">
        <v>18</v>
      </c>
      <c r="B18" s="19"/>
      <c r="C18" s="31">
        <f>SUM(C13:C17)</f>
        <v>28</v>
      </c>
      <c r="D18" s="20">
        <f t="shared" si="5"/>
        <v>100</v>
      </c>
      <c r="E18" s="20"/>
      <c r="F18" s="20"/>
      <c r="G18" s="20"/>
      <c r="H18" s="20"/>
      <c r="I18" s="21"/>
    </row>
    <row r="19" spans="1:12" ht="15" thickBot="1" x14ac:dyDescent="0.4">
      <c r="A19" s="38" t="s">
        <v>20</v>
      </c>
      <c r="B19" s="39"/>
      <c r="C19" s="39"/>
      <c r="D19" s="39"/>
      <c r="E19" s="39"/>
      <c r="F19" s="39"/>
      <c r="G19" s="39"/>
      <c r="H19" s="39"/>
      <c r="I19" s="40"/>
    </row>
    <row r="20" spans="1:12" x14ac:dyDescent="0.35">
      <c r="A20" s="12" t="s">
        <v>12</v>
      </c>
      <c r="B20" s="13">
        <v>10</v>
      </c>
      <c r="C20" s="32">
        <v>8</v>
      </c>
      <c r="D20" s="8">
        <f>C20/$C$25*100</f>
        <v>30.76923076923077</v>
      </c>
      <c r="E20" s="8">
        <v>100</v>
      </c>
      <c r="F20" s="8">
        <f>D20/E20*100</f>
        <v>30.76923076923077</v>
      </c>
      <c r="G20" s="8">
        <f>B20*(E20+E21)/2</f>
        <v>846.15384615384619</v>
      </c>
      <c r="H20" s="8">
        <f>SUM(G20:G24)</f>
        <v>1653.8461538461536</v>
      </c>
      <c r="I20" s="9">
        <f>H20/E20</f>
        <v>16.538461538461537</v>
      </c>
    </row>
    <row r="21" spans="1:12" x14ac:dyDescent="0.35">
      <c r="A21" s="11" t="s">
        <v>14</v>
      </c>
      <c r="B21" s="14">
        <v>10</v>
      </c>
      <c r="C21" s="33">
        <v>10</v>
      </c>
      <c r="D21" s="2">
        <f t="shared" ref="D21:D25" si="10">C21/$C$25*100</f>
        <v>38.461538461538467</v>
      </c>
      <c r="E21" s="2">
        <f>E20-D20</f>
        <v>69.230769230769226</v>
      </c>
      <c r="F21" s="2">
        <f t="shared" ref="F21:F24" si="11">D21/E21*100</f>
        <v>55.555555555555571</v>
      </c>
      <c r="G21" s="2">
        <f t="shared" ref="G21:G24" si="12">B21*(E21+E22)/2</f>
        <v>499.99999999999994</v>
      </c>
      <c r="H21" s="2">
        <f>SUM(G21:G25)</f>
        <v>807.69230769230739</v>
      </c>
      <c r="I21" s="3">
        <f t="shared" ref="I21:I24" si="13">H21/E21</f>
        <v>11.666666666666663</v>
      </c>
    </row>
    <row r="22" spans="1:12" x14ac:dyDescent="0.35">
      <c r="A22" s="11" t="s">
        <v>15</v>
      </c>
      <c r="B22" s="14">
        <v>10</v>
      </c>
      <c r="C22" s="33">
        <v>5</v>
      </c>
      <c r="D22" s="2">
        <f t="shared" si="10"/>
        <v>19.230769230769234</v>
      </c>
      <c r="E22" s="2">
        <f t="shared" ref="E22:E24" si="14">E21-D21</f>
        <v>30.769230769230759</v>
      </c>
      <c r="F22" s="2">
        <f t="shared" si="11"/>
        <v>62.500000000000036</v>
      </c>
      <c r="G22" s="2">
        <f t="shared" si="12"/>
        <v>211.53846153846143</v>
      </c>
      <c r="H22" s="2">
        <f>SUM(G22:G25)</f>
        <v>307.69230769230745</v>
      </c>
      <c r="I22" s="3">
        <f t="shared" si="13"/>
        <v>9.9999999999999947</v>
      </c>
    </row>
    <row r="23" spans="1:12" x14ac:dyDescent="0.35">
      <c r="A23" s="11" t="s">
        <v>16</v>
      </c>
      <c r="B23" s="14">
        <v>10</v>
      </c>
      <c r="C23" s="33">
        <v>1</v>
      </c>
      <c r="D23" s="2">
        <f t="shared" si="10"/>
        <v>3.8461538461538463</v>
      </c>
      <c r="E23" s="2">
        <f t="shared" si="14"/>
        <v>11.538461538461526</v>
      </c>
      <c r="F23" s="2">
        <f t="shared" si="11"/>
        <v>33.333333333333371</v>
      </c>
      <c r="G23" s="2">
        <f t="shared" si="12"/>
        <v>96.153846153846018</v>
      </c>
      <c r="H23" s="2">
        <f>SUM(G23:G25)</f>
        <v>96.153846153846018</v>
      </c>
      <c r="I23" s="3">
        <f t="shared" si="13"/>
        <v>8.3333333333333304</v>
      </c>
    </row>
    <row r="24" spans="1:12" x14ac:dyDescent="0.35">
      <c r="A24" s="11" t="s">
        <v>17</v>
      </c>
      <c r="B24" s="14"/>
      <c r="C24" s="33">
        <v>2</v>
      </c>
      <c r="D24" s="2">
        <f t="shared" si="10"/>
        <v>7.6923076923076925</v>
      </c>
      <c r="E24" s="2">
        <f t="shared" si="14"/>
        <v>7.6923076923076792</v>
      </c>
      <c r="F24" s="2">
        <f t="shared" si="11"/>
        <v>100.00000000000017</v>
      </c>
      <c r="G24" s="2">
        <f t="shared" si="12"/>
        <v>0</v>
      </c>
      <c r="H24" s="2">
        <f>SUM(G24:G25)</f>
        <v>0</v>
      </c>
      <c r="I24" s="3">
        <f t="shared" si="13"/>
        <v>0</v>
      </c>
    </row>
    <row r="25" spans="1:12" ht="15" thickBot="1" x14ac:dyDescent="0.4">
      <c r="A25" s="22" t="s">
        <v>18</v>
      </c>
      <c r="B25" s="23"/>
      <c r="C25" s="34">
        <f>SUM(C20:C24)</f>
        <v>26</v>
      </c>
      <c r="D25" s="24">
        <f t="shared" si="10"/>
        <v>100</v>
      </c>
      <c r="E25" s="4"/>
      <c r="F25" s="4"/>
      <c r="G25" s="4"/>
      <c r="H25" s="4"/>
      <c r="I25" s="5"/>
    </row>
    <row r="28" spans="1:12" x14ac:dyDescent="0.35">
      <c r="B28" s="43" t="s">
        <v>23</v>
      </c>
      <c r="C28" s="44"/>
      <c r="D28" s="44"/>
      <c r="E28" s="44"/>
      <c r="F28" s="44"/>
      <c r="G28" s="44"/>
      <c r="H28" s="44"/>
      <c r="I28" s="44"/>
      <c r="J28" s="44"/>
      <c r="K28" s="44"/>
      <c r="L28" s="44"/>
    </row>
    <row r="29" spans="1:12" x14ac:dyDescent="0.35"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</row>
    <row r="30" spans="1:12" x14ac:dyDescent="0.35"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</row>
    <row r="31" spans="1:12" x14ac:dyDescent="0.35"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</row>
    <row r="32" spans="1:12" x14ac:dyDescent="0.35"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</row>
  </sheetData>
  <mergeCells count="5">
    <mergeCell ref="A12:I12"/>
    <mergeCell ref="A19:I19"/>
    <mergeCell ref="K2:Q2"/>
    <mergeCell ref="K7:Q7"/>
    <mergeCell ref="B28:L3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tabulka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Grmanová Beáta</dc:creator>
  <cp:lastModifiedBy>MD</cp:lastModifiedBy>
  <dcterms:created xsi:type="dcterms:W3CDTF">2024-03-07T13:44:27Z</dcterms:created>
  <dcterms:modified xsi:type="dcterms:W3CDTF">2026-01-16T15:28:23Z</dcterms:modified>
</cp:coreProperties>
</file>